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8472" windowHeight="8676" activeTab="0"/>
  </bookViews>
  <sheets>
    <sheet name="登山記録" sheetId="1" r:id="rId1"/>
    <sheet name="荷物重量" sheetId="2" r:id="rId2"/>
    <sheet name="Sheet2" sheetId="3" r:id="rId3"/>
    <sheet name="Sheet3" sheetId="4" r:id="rId4"/>
  </sheets>
  <definedNames>
    <definedName name="_xlnm.Print_Area" localSheetId="0">'登山記録'!$A$1:$AC$44</definedName>
  </definedNames>
  <calcPr fullCalcOnLoad="1"/>
</workbook>
</file>

<file path=xl/sharedStrings.xml><?xml version="1.0" encoding="utf-8"?>
<sst xmlns="http://schemas.openxmlformats.org/spreadsheetml/2006/main" count="131" uniqueCount="117">
  <si>
    <t xml:space="preserve"> メンバー　１名</t>
  </si>
  <si>
    <t>２．</t>
  </si>
  <si>
    <t>３．</t>
  </si>
  <si>
    <t>日程</t>
  </si>
  <si>
    <t>装備</t>
  </si>
  <si>
    <t>食料</t>
  </si>
  <si>
    <t>　　</t>
  </si>
  <si>
    <t>氏名：　　　　　　　　</t>
  </si>
  <si>
    <r>
      <t>連絡先：</t>
    </r>
    <r>
      <rPr>
        <sz val="12"/>
        <rFont val="?l?r ?o?S?V?b?N"/>
        <family val="2"/>
      </rPr>
      <t xml:space="preserve"> </t>
    </r>
  </si>
  <si>
    <t>（自宅）　</t>
  </si>
  <si>
    <t>　　　　　</t>
  </si>
  <si>
    <t>（勤務先）</t>
  </si>
  <si>
    <t>　　　　　　　　　　　　　</t>
  </si>
  <si>
    <r>
      <t>　　</t>
    </r>
  </si>
  <si>
    <t>（緊急時連絡先）</t>
  </si>
  <si>
    <r>
      <t>４</t>
    </r>
    <r>
      <rPr>
        <sz val="12"/>
        <rFont val="?l?r ?o?S?V?b?N"/>
        <family val="2"/>
      </rPr>
      <t>.</t>
    </r>
    <r>
      <rPr>
        <sz val="12"/>
        <rFont val="Times New Roman"/>
        <family val="1"/>
      </rPr>
      <t xml:space="preserve">        </t>
    </r>
  </si>
  <si>
    <t>期日　　平成２１年４月２９日（水）～５月１日(金)</t>
  </si>
  <si>
    <t xml:space="preserve">                  </t>
  </si>
  <si>
    <r>
      <t>　　　　　　　　　　　　　　</t>
    </r>
  </si>
  <si>
    <t xml:space="preserve">                   </t>
  </si>
  <si>
    <r>
      <t xml:space="preserve">  </t>
    </r>
    <r>
      <rPr>
        <sz val="12"/>
        <rFont val="ＭＳ Ｐゴシック"/>
        <family val="3"/>
      </rPr>
      <t>　</t>
    </r>
    <r>
      <rPr>
        <sz val="12"/>
        <rFont val="?l?r ?o?S?V?b?N"/>
        <family val="2"/>
      </rPr>
      <t xml:space="preserve"> </t>
    </r>
  </si>
  <si>
    <t>４月２８日（火）　　　　　　　　</t>
  </si>
  <si>
    <t>４月２９日（水）入山　</t>
  </si>
  <si>
    <t>４月３０日（木）外出　　</t>
  </si>
  <si>
    <t>５月１日（金）予備　　</t>
  </si>
  <si>
    <t>予備　　朝：乾燥リゾット、昼：パン</t>
  </si>
  <si>
    <t>１日目　朝：弁当、昼：弁当、夜：ボンカレー、米（0.8合）</t>
  </si>
  <si>
    <t>２日目　朝：五目釜飯、昼：おにぎり（0.6合）、夜：シチュー、米（0.8合）</t>
  </si>
  <si>
    <t>１．</t>
  </si>
  <si>
    <r>
      <t>　　　　　　　　　　　　　　</t>
    </r>
  </si>
  <si>
    <t>　　　　　　　　　　　　　　</t>
  </si>
  <si>
    <r>
      <t>５</t>
    </r>
    <r>
      <rPr>
        <sz val="12"/>
        <rFont val="?l?r ?o?S?V?b?N"/>
        <family val="2"/>
      </rPr>
      <t>.</t>
    </r>
    <r>
      <rPr>
        <sz val="12"/>
        <rFont val="Times New Roman"/>
        <family val="1"/>
      </rPr>
      <t xml:space="preserve">        </t>
    </r>
  </si>
  <si>
    <r>
      <t>６</t>
    </r>
    <r>
      <rPr>
        <sz val="12"/>
        <rFont val="?l?r ?o?S?V?b?N"/>
        <family val="2"/>
      </rPr>
      <t>.</t>
    </r>
    <r>
      <rPr>
        <sz val="12"/>
        <rFont val="Times New Roman"/>
        <family val="1"/>
      </rPr>
      <t xml:space="preserve">        </t>
    </r>
  </si>
  <si>
    <t>ハム、バター</t>
  </si>
  <si>
    <t>21:30    　23:30 0:05 　  0:10</t>
  </si>
  <si>
    <t>新島々―――沢渡―――上高地―――明神―――徳沢―――横尾</t>
  </si>
  <si>
    <t>5:00　　　　     5:30    　6:40 7:05　 　　7:50 8:00　 8:50 9:20   10:20 10：50</t>
  </si>
  <si>
    <t>―――立―――丸木橋―――立―――  立―――  立―――涸沢</t>
  </si>
  <si>
    <t xml:space="preserve">   12:05 12:20   　12:30    13:20 13:35  14:20 14:30  15:30 15:40  16:00</t>
  </si>
  <si>
    <t>―――涸沢―――丸木橋―――横尾―――徳沢</t>
  </si>
  <si>
    <t xml:space="preserve">6:00　　7:00 7:10　8:05 8:15　　　9:20 10:00   　　10:25 10:40　　11:00 11:10　  </t>
  </si>
  <si>
    <t>涸沢―――立―――立―――白出のコル ―――涸沢岳―――白出コル</t>
  </si>
  <si>
    <t xml:space="preserve">      12:00 14:00   15:00 15:10 　16:00 16:20   17:20 </t>
  </si>
  <si>
    <t>6:15　　   7:05 7:15　   　　8:00　　　　　　11:05   　　11:30 12:35</t>
  </si>
  <si>
    <t>徳沢―――明神―――小梨平―――上高地―――沢渡(258.7km)</t>
  </si>
  <si>
    <t>―――松本(292.7km )―――自宅(512.3km)</t>
  </si>
  <si>
    <t xml:space="preserve">      　　14:05   　　               16:35</t>
  </si>
  <si>
    <t>自宅―――松本―――新島々(231km)（旅館丸上0263-92-2043）</t>
  </si>
  <si>
    <t>テント、ペグ、張綱</t>
  </si>
  <si>
    <t>コッヘル</t>
  </si>
  <si>
    <t>学生時代より使用のもの</t>
  </si>
  <si>
    <t>セーター</t>
  </si>
  <si>
    <t>雨具上</t>
  </si>
  <si>
    <t>備考</t>
  </si>
  <si>
    <t>重量</t>
  </si>
  <si>
    <t>5月連休</t>
  </si>
  <si>
    <t>減</t>
  </si>
  <si>
    <t>夏山</t>
  </si>
  <si>
    <t>（幕営用）</t>
  </si>
  <si>
    <t>冬用</t>
  </si>
  <si>
    <t>シュラフ</t>
  </si>
  <si>
    <t>学生時代より使用のもの、冬用</t>
  </si>
  <si>
    <t>夏用</t>
  </si>
  <si>
    <t>シュラフ</t>
  </si>
  <si>
    <t>大ザック</t>
  </si>
  <si>
    <t>ビニールシート</t>
  </si>
  <si>
    <t>テントマット</t>
  </si>
  <si>
    <t>ストーブ、ローソク</t>
  </si>
  <si>
    <t>ガスボンベ小２</t>
  </si>
  <si>
    <t>エアマット</t>
  </si>
  <si>
    <r>
      <t>米　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8合</t>
    </r>
  </si>
  <si>
    <r>
      <t>米　0</t>
    </r>
    <r>
      <rPr>
        <sz val="11"/>
        <rFont val="ＭＳ Ｐゴシック"/>
        <family val="3"/>
      </rPr>
      <t>.6</t>
    </r>
    <r>
      <rPr>
        <sz val="11"/>
        <rFont val="ＭＳ Ｐゴシック"/>
        <family val="3"/>
      </rPr>
      <t>合</t>
    </r>
  </si>
  <si>
    <t>ご飯</t>
  </si>
  <si>
    <t>カレー</t>
  </si>
  <si>
    <t>シチュー</t>
  </si>
  <si>
    <t>釜飯</t>
  </si>
  <si>
    <t>リゾット</t>
  </si>
  <si>
    <t>ミルク</t>
  </si>
  <si>
    <t>バター</t>
  </si>
  <si>
    <r>
      <t xml:space="preserve">ポリタン </t>
    </r>
    <r>
      <rPr>
        <sz val="11"/>
        <rFont val="ＭＳ Ｐゴシック"/>
        <family val="3"/>
      </rPr>
      <t>1Ｌ</t>
    </r>
  </si>
  <si>
    <t>（外出用）</t>
  </si>
  <si>
    <t>サブザック</t>
  </si>
  <si>
    <t>ピッケル</t>
  </si>
  <si>
    <t>アイゼン</t>
  </si>
  <si>
    <t>羽毛服</t>
  </si>
  <si>
    <t>ヤッケ上</t>
  </si>
  <si>
    <t>ヤッケ下</t>
  </si>
  <si>
    <t>ジャンパー</t>
  </si>
  <si>
    <t>毛下着上</t>
  </si>
  <si>
    <t>毛下着下</t>
  </si>
  <si>
    <t>毛帽子</t>
  </si>
  <si>
    <t>帽子</t>
  </si>
  <si>
    <t>ツェルト</t>
  </si>
  <si>
    <t>スパッツ</t>
  </si>
  <si>
    <t>ザイル</t>
  </si>
  <si>
    <t>ザイル短</t>
  </si>
  <si>
    <t>ヘッドランプ、電池、ラジオ、三角巾、包帯、裁縫道具、マッチ、エスビット、細引、針金2m、ナイフ、地図、磁石、呼子</t>
  </si>
  <si>
    <t>カメラ</t>
  </si>
  <si>
    <t>水</t>
  </si>
  <si>
    <t>チョコ</t>
  </si>
  <si>
    <t>弁当２食</t>
  </si>
  <si>
    <t>ちり紙3</t>
  </si>
  <si>
    <t>携帯電話</t>
  </si>
  <si>
    <t>タオル２</t>
  </si>
  <si>
    <t>ガイドブック</t>
  </si>
  <si>
    <t>合計</t>
  </si>
  <si>
    <t>（幕営用小計）</t>
  </si>
  <si>
    <t>（外出用小計）</t>
  </si>
  <si>
    <t>前夜に出発して、いつもの波田町の旅館に宿泊。荷物は極力少なくし19kgであった。</t>
  </si>
  <si>
    <t>今日も快晴。これまた白出のコルまでこんなにきついとは思わなかった。体力的に奥穂は止めて涸沢岳にする。細田さんと来た２月の涸沢岳西尾根ー奥穂以来である。涸沢岳からは槍、北穂、前穂、奥穂と最高の眺めであった。久しぶりの雪の3000mに感激。</t>
  </si>
  <si>
    <t>小梨平で７０周年夏山の打合せをして帰宅。</t>
  </si>
  <si>
    <t>丸木橋を越えてからこんなにきついものとは思ってもいなかった。学生時代はあっという間に着いたはずだが。それでもなんとか涸沢に着くことができ、まずは満足。絶景である。</t>
  </si>
  <si>
    <t>登山記録</t>
  </si>
  <si>
    <t>場所　　北アルプス 涸沢岳</t>
  </si>
  <si>
    <t>19.0kg</t>
  </si>
  <si>
    <t xml:space="preserve">伊藤　孝       </t>
  </si>
  <si>
    <t>（幕営用）ザック、テント、ペグ、張綱、シュラフ、エアマット、ビニシ、ラジオ、天気図、ローソク、新聞紙、携帯電話、羽毛服、サランラップ、ストーブ、ガスボンベ小2、コッヘル、軍手、目覚時計、弁当２食
（外出用）サブザック、ピッケル、アイゼン、毛帽子、帽子、毛ズボン、毛シャツ、毛下上下、毛手１、オーバー手袋、ヤッケ上下、雨具上、靴下（SP1）、スパッツ、山靴、ヘッドランプ、電池SP、ゴーグル、ナイフ、地図、磁石、呼子、筆記具、現金、テレフォンカード、ちり紙、非常食１食分赤飯、三角巾、包帯、裁縫道具、ライター、マッチ、エスビット、細引、針金2m、バンドSP、カメラ、水筒1+1L、菓子、ミルク、ビバークカバ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</si>
</sst>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12"/>
      <name val="?l?r ?o?S?V?b?N"/>
      <family val="2"/>
    </font>
    <font>
      <sz val="6"/>
      <name val="ＭＳ Ｐゴシック"/>
      <family val="3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1" fillId="0" borderId="19" xfId="0" applyFon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15</xdr:row>
      <xdr:rowOff>9525</xdr:rowOff>
    </xdr:from>
    <xdr:to>
      <xdr:col>27</xdr:col>
      <xdr:colOff>161925</xdr:colOff>
      <xdr:row>15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457950" y="3438525"/>
          <a:ext cx="133350" cy="180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15</xdr:row>
      <xdr:rowOff>19050</xdr:rowOff>
    </xdr:from>
    <xdr:to>
      <xdr:col>27</xdr:col>
      <xdr:colOff>95250</xdr:colOff>
      <xdr:row>15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524625" y="3448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21</xdr:row>
      <xdr:rowOff>9525</xdr:rowOff>
    </xdr:from>
    <xdr:to>
      <xdr:col>22</xdr:col>
      <xdr:colOff>66675</xdr:colOff>
      <xdr:row>21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5172075" y="4810125"/>
          <a:ext cx="133350" cy="180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21</xdr:row>
      <xdr:rowOff>28575</xdr:rowOff>
    </xdr:from>
    <xdr:to>
      <xdr:col>22</xdr:col>
      <xdr:colOff>9525</xdr:colOff>
      <xdr:row>21</xdr:row>
      <xdr:rowOff>190500</xdr:rowOff>
    </xdr:to>
    <xdr:sp>
      <xdr:nvSpPr>
        <xdr:cNvPr id="4" name="Line 5"/>
        <xdr:cNvSpPr>
          <a:spLocks/>
        </xdr:cNvSpPr>
      </xdr:nvSpPr>
      <xdr:spPr>
        <a:xfrm>
          <a:off x="5248275" y="4829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8" width="3.125" style="2" customWidth="1"/>
    <col min="29" max="29" width="3.625" style="2" customWidth="1"/>
    <col min="30" max="45" width="3.125" style="2" customWidth="1"/>
    <col min="46" max="16384" width="9.00390625" style="2" customWidth="1"/>
  </cols>
  <sheetData>
    <row r="1" spans="1:29" s="1" customFormat="1" ht="18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 t="s">
        <v>112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</row>
    <row r="2" spans="1:29" s="1" customFormat="1" ht="18" customHeight="1">
      <c r="A2" s="8" t="s">
        <v>28</v>
      </c>
      <c r="B2" s="9" t="s">
        <v>113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29" s="1" customFormat="1" ht="18" customHeight="1">
      <c r="A3" s="8" t="s">
        <v>1</v>
      </c>
      <c r="B3" s="9" t="s">
        <v>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</row>
    <row r="4" spans="1:29" s="1" customFormat="1" ht="18" customHeight="1">
      <c r="A4" s="8" t="s">
        <v>2</v>
      </c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</row>
    <row r="5" spans="1:29" s="1" customFormat="1" ht="18" customHeight="1">
      <c r="A5" s="3" t="s">
        <v>6</v>
      </c>
      <c r="B5" s="9" t="s">
        <v>7</v>
      </c>
      <c r="C5" s="9"/>
      <c r="D5" s="9"/>
      <c r="E5" s="9" t="s">
        <v>115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29" s="1" customFormat="1" ht="18" customHeight="1">
      <c r="A6" s="3"/>
      <c r="B6" s="9" t="s">
        <v>8</v>
      </c>
      <c r="C6" s="9"/>
      <c r="D6" s="9"/>
      <c r="E6" s="9"/>
      <c r="F6" s="9"/>
      <c r="G6" s="11" t="s">
        <v>9</v>
      </c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1:29" s="1" customFormat="1" ht="18" customHeight="1">
      <c r="A7" s="3"/>
      <c r="B7" s="9" t="s">
        <v>10</v>
      </c>
      <c r="C7" s="9"/>
      <c r="D7" s="9"/>
      <c r="E7" s="9"/>
      <c r="F7" s="9"/>
      <c r="G7" s="11" t="s">
        <v>11</v>
      </c>
      <c r="H7" s="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1:29" s="1" customFormat="1" ht="18" customHeight="1">
      <c r="A8" s="3"/>
      <c r="B8" s="9" t="s">
        <v>12</v>
      </c>
      <c r="C8" s="9"/>
      <c r="D8" s="9"/>
      <c r="E8" s="9"/>
      <c r="F8" s="9"/>
      <c r="G8" s="9"/>
      <c r="H8" s="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1:29" s="1" customFormat="1" ht="18" customHeight="1">
      <c r="A9" s="3"/>
      <c r="B9" s="9" t="s">
        <v>13</v>
      </c>
      <c r="C9" s="9"/>
      <c r="D9" s="9"/>
      <c r="E9" s="9"/>
      <c r="F9" s="9"/>
      <c r="G9" s="11" t="s">
        <v>14</v>
      </c>
      <c r="H9" s="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</row>
    <row r="10" spans="1:29" s="1" customFormat="1" ht="18" customHeight="1">
      <c r="A10" s="3" t="s">
        <v>15</v>
      </c>
      <c r="B10" s="9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</row>
    <row r="11" spans="1:29" s="1" customFormat="1" ht="18" customHeight="1">
      <c r="A11" s="3"/>
      <c r="B11" s="9" t="s">
        <v>21</v>
      </c>
      <c r="C11" s="9"/>
      <c r="D11" s="9"/>
      <c r="E11" s="9"/>
      <c r="F11" s="9"/>
      <c r="G11" s="9"/>
      <c r="H11" s="9" t="s">
        <v>47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/>
    </row>
    <row r="12" spans="1:29" s="1" customFormat="1" ht="18" customHeight="1">
      <c r="A12" s="3"/>
      <c r="B12" s="13" t="s">
        <v>17</v>
      </c>
      <c r="C12" s="9"/>
      <c r="D12" s="9"/>
      <c r="E12" s="9"/>
      <c r="F12" s="9"/>
      <c r="G12" s="9"/>
      <c r="H12" s="9" t="s">
        <v>34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1:29" s="1" customFormat="1" ht="18" customHeight="1">
      <c r="A13" s="3"/>
      <c r="B13" s="13"/>
      <c r="C13" s="9" t="s">
        <v>108</v>
      </c>
      <c r="D13" s="9"/>
      <c r="E13" s="9"/>
      <c r="F13" s="9"/>
      <c r="G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1:29" s="1" customFormat="1" ht="18" customHeight="1">
      <c r="A14" s="3"/>
      <c r="B14" s="9" t="s">
        <v>22</v>
      </c>
      <c r="C14" s="9"/>
      <c r="D14" s="9"/>
      <c r="E14" s="9"/>
      <c r="F14" s="9"/>
      <c r="G14" s="9"/>
      <c r="H14" s="9" t="s">
        <v>35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29" s="1" customFormat="1" ht="18" customHeight="1">
      <c r="A15" s="3"/>
      <c r="B15" s="9" t="s">
        <v>18</v>
      </c>
      <c r="C15" s="9"/>
      <c r="D15" s="9"/>
      <c r="E15" s="9"/>
      <c r="F15" s="9"/>
      <c r="G15" s="9"/>
      <c r="H15" s="9" t="s">
        <v>36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1:29" s="1" customFormat="1" ht="18" customHeight="1">
      <c r="A16" s="3"/>
      <c r="B16" s="9"/>
      <c r="C16" s="9"/>
      <c r="D16" s="9"/>
      <c r="E16" s="9"/>
      <c r="F16" s="9"/>
      <c r="G16" s="9"/>
      <c r="H16" s="9" t="s">
        <v>37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</row>
    <row r="17" spans="1:29" s="1" customFormat="1" ht="18" customHeight="1">
      <c r="A17" s="3"/>
      <c r="B17" s="13" t="s">
        <v>19</v>
      </c>
      <c r="C17" s="9"/>
      <c r="D17" s="9"/>
      <c r="E17" s="9"/>
      <c r="F17" s="9"/>
      <c r="G17" s="9"/>
      <c r="H17" s="9" t="s">
        <v>38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</row>
    <row r="18" spans="1:29" s="1" customFormat="1" ht="18" customHeight="1">
      <c r="A18" s="3"/>
      <c r="B18" s="9"/>
      <c r="C18" s="33" t="s">
        <v>111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5"/>
    </row>
    <row r="19" spans="1:29" s="1" customFormat="1" ht="18" customHeight="1">
      <c r="A19" s="3"/>
      <c r="B19" s="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5"/>
    </row>
    <row r="20" spans="1:29" s="1" customFormat="1" ht="18" customHeight="1">
      <c r="A20" s="3"/>
      <c r="B20" s="9" t="s">
        <v>23</v>
      </c>
      <c r="C20" s="9"/>
      <c r="D20" s="9"/>
      <c r="E20" s="9"/>
      <c r="F20" s="9"/>
      <c r="G20" s="9"/>
      <c r="H20" s="9" t="s">
        <v>41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</row>
    <row r="21" spans="1:29" s="1" customFormat="1" ht="18" customHeight="1">
      <c r="A21" s="3"/>
      <c r="B21" s="9" t="s">
        <v>29</v>
      </c>
      <c r="C21" s="9"/>
      <c r="D21" s="9"/>
      <c r="E21" s="9"/>
      <c r="F21" s="9"/>
      <c r="G21" s="9"/>
      <c r="H21" s="9" t="s">
        <v>40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0"/>
    </row>
    <row r="22" spans="1:29" s="1" customFormat="1" ht="18" customHeight="1">
      <c r="A22" s="3"/>
      <c r="B22" s="9"/>
      <c r="C22" s="9"/>
      <c r="D22" s="9"/>
      <c r="E22" s="9"/>
      <c r="F22" s="9"/>
      <c r="G22" s="9"/>
      <c r="H22" s="9" t="s">
        <v>39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</row>
    <row r="23" spans="1:29" s="1" customFormat="1" ht="18" customHeight="1">
      <c r="A23" s="3"/>
      <c r="B23" s="9" t="s">
        <v>30</v>
      </c>
      <c r="C23" s="9"/>
      <c r="D23" s="9"/>
      <c r="E23" s="9"/>
      <c r="F23" s="9"/>
      <c r="G23" s="9"/>
      <c r="H23" s="9" t="s">
        <v>42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</row>
    <row r="24" spans="1:29" s="1" customFormat="1" ht="18" customHeight="1">
      <c r="A24" s="3"/>
      <c r="B24" s="9"/>
      <c r="C24" s="33" t="s">
        <v>109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5"/>
    </row>
    <row r="25" spans="1:29" s="1" customFormat="1" ht="18" customHeight="1">
      <c r="A25" s="3"/>
      <c r="B25" s="9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5"/>
    </row>
    <row r="26" spans="1:29" s="1" customFormat="1" ht="18" customHeight="1">
      <c r="A26" s="14" t="s">
        <v>20</v>
      </c>
      <c r="B26" s="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5"/>
    </row>
    <row r="27" spans="1:29" s="1" customFormat="1" ht="18" customHeight="1">
      <c r="A27" s="3"/>
      <c r="B27" s="9" t="s">
        <v>24</v>
      </c>
      <c r="C27" s="9"/>
      <c r="D27" s="9"/>
      <c r="E27" s="9"/>
      <c r="F27" s="9"/>
      <c r="G27" s="9"/>
      <c r="H27" s="9" t="s">
        <v>44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s="1" customFormat="1" ht="18" customHeight="1">
      <c r="A28" s="3"/>
      <c r="C28" s="9"/>
      <c r="D28" s="9"/>
      <c r="E28" s="9"/>
      <c r="F28" s="9"/>
      <c r="G28" s="9"/>
      <c r="H28" s="9" t="s">
        <v>43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1:29" s="1" customFormat="1" ht="18" customHeight="1">
      <c r="A29" s="3"/>
      <c r="C29" s="9"/>
      <c r="D29" s="9"/>
      <c r="E29" s="9"/>
      <c r="F29" s="9"/>
      <c r="G29" s="9"/>
      <c r="H29" s="9" t="s">
        <v>45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0"/>
    </row>
    <row r="30" spans="1:29" s="1" customFormat="1" ht="18" customHeight="1">
      <c r="A30" s="3"/>
      <c r="C30" s="9"/>
      <c r="D30" s="9"/>
      <c r="E30" s="9"/>
      <c r="F30" s="9"/>
      <c r="G30" s="9"/>
      <c r="H30" s="9" t="s">
        <v>46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</row>
    <row r="31" spans="1:29" s="1" customFormat="1" ht="18" customHeight="1">
      <c r="A31" s="3"/>
      <c r="C31" s="9" t="s">
        <v>110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</row>
    <row r="32" spans="1:29" s="1" customFormat="1" ht="18" customHeight="1">
      <c r="A32" s="3" t="s">
        <v>31</v>
      </c>
      <c r="B32" s="9" t="s">
        <v>4</v>
      </c>
      <c r="C32" s="9"/>
      <c r="D32" s="9" t="s">
        <v>114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0"/>
    </row>
    <row r="33" spans="1:29" s="1" customFormat="1" ht="18" customHeight="1">
      <c r="A33" s="3"/>
      <c r="B33" s="33" t="s">
        <v>116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1" customFormat="1" ht="18" customHeight="1">
      <c r="A34" s="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s="1" customFormat="1" ht="18" customHeight="1">
      <c r="A35" s="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s="1" customFormat="1" ht="18" customHeight="1">
      <c r="A36" s="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s="1" customFormat="1" ht="18" customHeight="1">
      <c r="A37" s="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s="1" customFormat="1" ht="18" customHeight="1">
      <c r="A38" s="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s="1" customFormat="1" ht="18" customHeight="1">
      <c r="A39" s="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s="1" customFormat="1" ht="18" customHeight="1">
      <c r="A40" s="3" t="s">
        <v>32</v>
      </c>
      <c r="B40" s="9" t="s">
        <v>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</row>
    <row r="41" spans="1:29" s="1" customFormat="1" ht="18" customHeight="1">
      <c r="A41" s="3"/>
      <c r="B41" s="12" t="s">
        <v>26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0"/>
    </row>
    <row r="42" spans="1:29" s="1" customFormat="1" ht="18" customHeight="1">
      <c r="A42" s="3"/>
      <c r="B42" s="12" t="s">
        <v>27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0"/>
    </row>
    <row r="43" spans="1:29" s="1" customFormat="1" ht="18" customHeight="1">
      <c r="A43" s="3"/>
      <c r="B43" s="12" t="s">
        <v>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0"/>
    </row>
    <row r="44" spans="1:29" s="1" customFormat="1" ht="18" customHeight="1">
      <c r="A44" s="15"/>
      <c r="B44" s="32" t="s">
        <v>33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</row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3.5" customHeight="1"/>
    <row r="52" s="1" customFormat="1" ht="13.5" customHeight="1"/>
  </sheetData>
  <sheetProtection/>
  <mergeCells count="3">
    <mergeCell ref="B33:AC39"/>
    <mergeCell ref="C18:AC19"/>
    <mergeCell ref="C24:AC26"/>
  </mergeCells>
  <printOptions horizontalCentered="1" verticalCentered="1"/>
  <pageMargins left="0.7874015748031497" right="0.1968503937007874" top="0.5905511811023623" bottom="0.43307086614173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="85" zoomScaleNormal="85" zoomScalePageLayoutView="0" workbookViewId="0" topLeftCell="A1">
      <selection activeCell="I22" sqref="I22"/>
    </sheetView>
  </sheetViews>
  <sheetFormatPr defaultColWidth="9.00390625" defaultRowHeight="13.5"/>
  <cols>
    <col min="1" max="1" width="20.625" style="0" customWidth="1"/>
    <col min="2" max="2" width="16.625" style="0" customWidth="1"/>
  </cols>
  <sheetData>
    <row r="1" spans="1:6" ht="12.75">
      <c r="A1" s="18"/>
      <c r="B1" s="18" t="s">
        <v>53</v>
      </c>
      <c r="C1" s="18" t="s">
        <v>54</v>
      </c>
      <c r="D1" s="18" t="s">
        <v>55</v>
      </c>
      <c r="E1" s="18" t="s">
        <v>56</v>
      </c>
      <c r="F1" s="18" t="s">
        <v>57</v>
      </c>
    </row>
    <row r="2" spans="1:6" ht="12.75">
      <c r="A2" s="19" t="s">
        <v>58</v>
      </c>
      <c r="B2" s="19"/>
      <c r="C2" s="19"/>
      <c r="D2" s="19"/>
      <c r="E2" s="19"/>
      <c r="F2" s="19"/>
    </row>
    <row r="3" spans="1:6" ht="12.75">
      <c r="A3" s="20" t="s">
        <v>48</v>
      </c>
      <c r="B3" s="19" t="s">
        <v>59</v>
      </c>
      <c r="C3" s="21">
        <v>2050</v>
      </c>
      <c r="D3" s="21">
        <f>C3</f>
        <v>2050</v>
      </c>
      <c r="E3" s="21"/>
      <c r="F3" s="19"/>
    </row>
    <row r="4" spans="1:6" ht="12.75">
      <c r="A4" s="20" t="s">
        <v>60</v>
      </c>
      <c r="B4" s="22" t="s">
        <v>61</v>
      </c>
      <c r="C4" s="21">
        <v>1850</v>
      </c>
      <c r="D4" s="21">
        <f>C4</f>
        <v>1850</v>
      </c>
      <c r="E4" s="21"/>
      <c r="F4" s="19"/>
    </row>
    <row r="5" spans="1:6" ht="12.75">
      <c r="A5" s="20" t="s">
        <v>48</v>
      </c>
      <c r="B5" s="19" t="s">
        <v>62</v>
      </c>
      <c r="C5" s="21">
        <v>3100</v>
      </c>
      <c r="D5" s="21"/>
      <c r="E5" s="21"/>
      <c r="F5" s="21">
        <f>C5</f>
        <v>3100</v>
      </c>
    </row>
    <row r="6" spans="1:6" ht="12.75">
      <c r="A6" s="20" t="s">
        <v>63</v>
      </c>
      <c r="B6" s="19" t="s">
        <v>62</v>
      </c>
      <c r="C6" s="21">
        <v>900</v>
      </c>
      <c r="D6" s="21"/>
      <c r="E6" s="21"/>
      <c r="F6" s="21">
        <f>C6</f>
        <v>900</v>
      </c>
    </row>
    <row r="7" spans="1:6" ht="12.75">
      <c r="A7" s="20" t="s">
        <v>63</v>
      </c>
      <c r="B7" s="19" t="s">
        <v>62</v>
      </c>
      <c r="C7" s="21">
        <v>1100</v>
      </c>
      <c r="D7" s="21"/>
      <c r="E7" s="21"/>
      <c r="F7" s="19"/>
    </row>
    <row r="8" spans="1:6" ht="12.75">
      <c r="A8" s="19" t="s">
        <v>64</v>
      </c>
      <c r="B8" s="19"/>
      <c r="C8" s="21">
        <v>1300</v>
      </c>
      <c r="D8" s="21">
        <f>C8</f>
        <v>1300</v>
      </c>
      <c r="E8" s="21"/>
      <c r="F8" s="21">
        <f aca="true" t="shared" si="0" ref="F8:F26">C8</f>
        <v>1300</v>
      </c>
    </row>
    <row r="9" spans="1:6" ht="12.75">
      <c r="A9" s="20" t="s">
        <v>65</v>
      </c>
      <c r="B9" s="19"/>
      <c r="C9" s="21">
        <v>300</v>
      </c>
      <c r="D9" s="21"/>
      <c r="E9" s="21">
        <f>C10-C9</f>
        <v>-210</v>
      </c>
      <c r="F9" s="21">
        <f t="shared" si="0"/>
        <v>300</v>
      </c>
    </row>
    <row r="10" spans="1:6" ht="12.75">
      <c r="A10" s="20" t="s">
        <v>65</v>
      </c>
      <c r="B10" s="19"/>
      <c r="C10" s="21">
        <v>90</v>
      </c>
      <c r="D10" s="21">
        <f aca="true" t="shared" si="1" ref="D10:D26">C10</f>
        <v>90</v>
      </c>
      <c r="E10" s="21"/>
      <c r="F10" s="21">
        <f t="shared" si="0"/>
        <v>90</v>
      </c>
    </row>
    <row r="11" spans="1:6" ht="12.75">
      <c r="A11" s="20" t="s">
        <v>66</v>
      </c>
      <c r="B11" s="19"/>
      <c r="C11" s="21">
        <v>240</v>
      </c>
      <c r="D11" s="21">
        <f t="shared" si="1"/>
        <v>240</v>
      </c>
      <c r="E11" s="21"/>
      <c r="F11" s="21">
        <f t="shared" si="0"/>
        <v>240</v>
      </c>
    </row>
    <row r="12" spans="1:6" ht="12.75">
      <c r="A12" s="20" t="s">
        <v>67</v>
      </c>
      <c r="B12" s="19"/>
      <c r="C12" s="21">
        <v>590</v>
      </c>
      <c r="D12" s="21">
        <f t="shared" si="1"/>
        <v>590</v>
      </c>
      <c r="E12" s="21"/>
      <c r="F12" s="21">
        <f t="shared" si="0"/>
        <v>590</v>
      </c>
    </row>
    <row r="13" spans="1:6" ht="12.75">
      <c r="A13" s="20" t="s">
        <v>68</v>
      </c>
      <c r="B13" s="19"/>
      <c r="C13" s="21">
        <v>420</v>
      </c>
      <c r="D13" s="21">
        <f t="shared" si="1"/>
        <v>420</v>
      </c>
      <c r="E13" s="21"/>
      <c r="F13" s="21">
        <f t="shared" si="0"/>
        <v>420</v>
      </c>
    </row>
    <row r="14" spans="1:6" ht="12.75">
      <c r="A14" s="20" t="s">
        <v>49</v>
      </c>
      <c r="B14" s="19"/>
      <c r="C14" s="21">
        <v>500</v>
      </c>
      <c r="D14" s="21">
        <f t="shared" si="1"/>
        <v>500</v>
      </c>
      <c r="E14" s="21"/>
      <c r="F14" s="21">
        <f t="shared" si="0"/>
        <v>500</v>
      </c>
    </row>
    <row r="15" spans="1:6" ht="12.75">
      <c r="A15" s="20" t="s">
        <v>69</v>
      </c>
      <c r="B15" s="19"/>
      <c r="C15" s="21">
        <v>480</v>
      </c>
      <c r="D15" s="21">
        <f t="shared" si="1"/>
        <v>480</v>
      </c>
      <c r="E15" s="21"/>
      <c r="F15" s="21">
        <f t="shared" si="0"/>
        <v>480</v>
      </c>
    </row>
    <row r="16" spans="1:6" ht="13.5" customHeight="1">
      <c r="A16" s="23" t="s">
        <v>70</v>
      </c>
      <c r="B16" s="19"/>
      <c r="C16" s="21">
        <v>140</v>
      </c>
      <c r="D16" s="21">
        <f t="shared" si="1"/>
        <v>140</v>
      </c>
      <c r="E16" s="21"/>
      <c r="F16" s="21">
        <f t="shared" si="0"/>
        <v>140</v>
      </c>
    </row>
    <row r="17" spans="1:6" ht="13.5" customHeight="1">
      <c r="A17" s="23" t="s">
        <v>70</v>
      </c>
      <c r="B17" s="19"/>
      <c r="C17" s="21">
        <v>140</v>
      </c>
      <c r="D17" s="21">
        <f t="shared" si="1"/>
        <v>140</v>
      </c>
      <c r="E17" s="21"/>
      <c r="F17" s="21">
        <f t="shared" si="0"/>
        <v>140</v>
      </c>
    </row>
    <row r="18" spans="1:6" ht="13.5" customHeight="1">
      <c r="A18" s="23" t="s">
        <v>71</v>
      </c>
      <c r="B18" s="19"/>
      <c r="C18" s="21">
        <v>100</v>
      </c>
      <c r="D18" s="21">
        <f t="shared" si="1"/>
        <v>100</v>
      </c>
      <c r="E18" s="21"/>
      <c r="F18" s="21">
        <f t="shared" si="0"/>
        <v>100</v>
      </c>
    </row>
    <row r="19" spans="1:6" ht="13.5" customHeight="1">
      <c r="A19" s="23" t="s">
        <v>72</v>
      </c>
      <c r="B19" s="19"/>
      <c r="C19" s="21">
        <v>180</v>
      </c>
      <c r="D19" s="21">
        <f t="shared" si="1"/>
        <v>180</v>
      </c>
      <c r="E19" s="21"/>
      <c r="F19" s="21">
        <f t="shared" si="0"/>
        <v>180</v>
      </c>
    </row>
    <row r="20" spans="1:6" ht="13.5" customHeight="1">
      <c r="A20" s="23" t="s">
        <v>73</v>
      </c>
      <c r="B20" s="19"/>
      <c r="C20" s="21">
        <v>210</v>
      </c>
      <c r="D20" s="21">
        <f t="shared" si="1"/>
        <v>210</v>
      </c>
      <c r="E20" s="21"/>
      <c r="F20" s="21">
        <f t="shared" si="0"/>
        <v>210</v>
      </c>
    </row>
    <row r="21" spans="1:6" ht="13.5" customHeight="1">
      <c r="A21" s="23" t="s">
        <v>74</v>
      </c>
      <c r="B21" s="19"/>
      <c r="C21" s="21">
        <v>210</v>
      </c>
      <c r="D21" s="21">
        <f t="shared" si="1"/>
        <v>210</v>
      </c>
      <c r="E21" s="21"/>
      <c r="F21" s="21">
        <f t="shared" si="0"/>
        <v>210</v>
      </c>
    </row>
    <row r="22" spans="1:6" ht="13.5" customHeight="1">
      <c r="A22" s="23" t="s">
        <v>75</v>
      </c>
      <c r="B22" s="19"/>
      <c r="C22" s="21">
        <v>180</v>
      </c>
      <c r="D22" s="21">
        <f t="shared" si="1"/>
        <v>180</v>
      </c>
      <c r="E22" s="21"/>
      <c r="F22" s="21">
        <f t="shared" si="0"/>
        <v>180</v>
      </c>
    </row>
    <row r="23" spans="1:6" ht="13.5" customHeight="1">
      <c r="A23" s="23" t="s">
        <v>76</v>
      </c>
      <c r="B23" s="19"/>
      <c r="C23" s="21">
        <v>100</v>
      </c>
      <c r="D23" s="21">
        <f t="shared" si="1"/>
        <v>100</v>
      </c>
      <c r="E23" s="21"/>
      <c r="F23" s="21">
        <f t="shared" si="0"/>
        <v>100</v>
      </c>
    </row>
    <row r="24" spans="1:6" ht="13.5" customHeight="1">
      <c r="A24" s="23" t="s">
        <v>77</v>
      </c>
      <c r="B24" s="19"/>
      <c r="C24" s="21">
        <v>150</v>
      </c>
      <c r="D24" s="21">
        <f t="shared" si="1"/>
        <v>150</v>
      </c>
      <c r="E24" s="21"/>
      <c r="F24" s="21">
        <f t="shared" si="0"/>
        <v>150</v>
      </c>
    </row>
    <row r="25" spans="1:6" ht="13.5" customHeight="1">
      <c r="A25" s="23" t="s">
        <v>78</v>
      </c>
      <c r="B25" s="19"/>
      <c r="C25" s="21">
        <v>110</v>
      </c>
      <c r="D25" s="21">
        <f t="shared" si="1"/>
        <v>110</v>
      </c>
      <c r="E25" s="21"/>
      <c r="F25" s="21">
        <f t="shared" si="0"/>
        <v>110</v>
      </c>
    </row>
    <row r="26" spans="1:6" ht="13.5" customHeight="1">
      <c r="A26" s="23" t="s">
        <v>79</v>
      </c>
      <c r="B26" s="19"/>
      <c r="C26" s="21">
        <v>120</v>
      </c>
      <c r="D26" s="21">
        <f t="shared" si="1"/>
        <v>120</v>
      </c>
      <c r="E26" s="21"/>
      <c r="F26" s="21">
        <f t="shared" si="0"/>
        <v>120</v>
      </c>
    </row>
    <row r="27" spans="1:6" ht="12.75">
      <c r="A27" s="24" t="s">
        <v>80</v>
      </c>
      <c r="B27" s="19"/>
      <c r="C27" s="21"/>
      <c r="D27" s="21"/>
      <c r="E27" s="21"/>
      <c r="F27" s="19"/>
    </row>
    <row r="28" spans="1:6" ht="12.75">
      <c r="A28" s="19" t="s">
        <v>81</v>
      </c>
      <c r="B28" s="19"/>
      <c r="C28" s="21">
        <v>400</v>
      </c>
      <c r="D28" s="21">
        <f>C28</f>
        <v>400</v>
      </c>
      <c r="E28" s="21"/>
      <c r="F28" s="21">
        <f>C28</f>
        <v>400</v>
      </c>
    </row>
    <row r="29" spans="1:6" ht="12.75">
      <c r="A29" s="20" t="s">
        <v>82</v>
      </c>
      <c r="B29" s="22" t="s">
        <v>50</v>
      </c>
      <c r="C29" s="21">
        <v>800</v>
      </c>
      <c r="D29" s="21">
        <f>C29</f>
        <v>800</v>
      </c>
      <c r="E29" s="21"/>
      <c r="F29" s="21"/>
    </row>
    <row r="30" spans="1:6" ht="12.75">
      <c r="A30" s="20" t="s">
        <v>83</v>
      </c>
      <c r="B30" s="22" t="s">
        <v>50</v>
      </c>
      <c r="C30" s="21">
        <v>900</v>
      </c>
      <c r="D30" s="21">
        <f>C30</f>
        <v>900</v>
      </c>
      <c r="E30" s="21"/>
      <c r="F30" s="21"/>
    </row>
    <row r="31" spans="1:6" ht="12.75">
      <c r="A31" s="20" t="s">
        <v>84</v>
      </c>
      <c r="B31" s="22"/>
      <c r="C31" s="21">
        <v>620</v>
      </c>
      <c r="D31" s="21">
        <f>C31</f>
        <v>620</v>
      </c>
      <c r="E31" s="21"/>
      <c r="F31" s="21"/>
    </row>
    <row r="32" spans="1:6" ht="12.75">
      <c r="A32" s="20" t="s">
        <v>85</v>
      </c>
      <c r="B32" s="22" t="s">
        <v>50</v>
      </c>
      <c r="C32" s="21">
        <v>400</v>
      </c>
      <c r="D32" s="21">
        <v>400</v>
      </c>
      <c r="E32" s="21"/>
      <c r="F32" s="21"/>
    </row>
    <row r="33" spans="1:6" ht="12.75">
      <c r="A33" s="20" t="s">
        <v>86</v>
      </c>
      <c r="B33" s="22" t="s">
        <v>50</v>
      </c>
      <c r="C33" s="21">
        <v>400</v>
      </c>
      <c r="D33" s="21">
        <f>C33</f>
        <v>400</v>
      </c>
      <c r="E33" s="21"/>
      <c r="F33" s="21"/>
    </row>
    <row r="34" spans="1:6" ht="12.75">
      <c r="A34" s="20" t="s">
        <v>87</v>
      </c>
      <c r="B34" s="22"/>
      <c r="C34" s="21">
        <v>320</v>
      </c>
      <c r="D34" s="21"/>
      <c r="E34" s="21">
        <f>D34-C34</f>
        <v>-320</v>
      </c>
      <c r="F34" s="21">
        <f>C34</f>
        <v>320</v>
      </c>
    </row>
    <row r="35" spans="1:6" ht="12.75">
      <c r="A35" s="20" t="s">
        <v>88</v>
      </c>
      <c r="B35" s="22" t="s">
        <v>50</v>
      </c>
      <c r="C35" s="21">
        <v>360</v>
      </c>
      <c r="D35" s="21">
        <f aca="true" t="shared" si="2" ref="D35:D40">C35</f>
        <v>360</v>
      </c>
      <c r="E35" s="21"/>
      <c r="F35" s="21"/>
    </row>
    <row r="36" spans="1:6" ht="12.75">
      <c r="A36" s="20" t="s">
        <v>89</v>
      </c>
      <c r="B36" s="22" t="s">
        <v>50</v>
      </c>
      <c r="C36" s="21">
        <v>250</v>
      </c>
      <c r="D36" s="21">
        <f t="shared" si="2"/>
        <v>250</v>
      </c>
      <c r="E36" s="21"/>
      <c r="F36" s="21"/>
    </row>
    <row r="37" spans="1:6" ht="12.75">
      <c r="A37" s="20" t="s">
        <v>90</v>
      </c>
      <c r="B37" s="22"/>
      <c r="C37" s="21">
        <v>100</v>
      </c>
      <c r="D37" s="21">
        <f t="shared" si="2"/>
        <v>100</v>
      </c>
      <c r="E37" s="21"/>
      <c r="F37" s="21"/>
    </row>
    <row r="38" spans="1:6" ht="12.75">
      <c r="A38" s="20" t="s">
        <v>91</v>
      </c>
      <c r="B38" s="22"/>
      <c r="C38" s="21">
        <v>60</v>
      </c>
      <c r="D38" s="21">
        <f t="shared" si="2"/>
        <v>60</v>
      </c>
      <c r="E38" s="21"/>
      <c r="F38" s="21">
        <f>C38</f>
        <v>60</v>
      </c>
    </row>
    <row r="39" spans="1:6" ht="12.75">
      <c r="A39" s="20" t="s">
        <v>92</v>
      </c>
      <c r="B39" s="22"/>
      <c r="C39" s="21">
        <v>150</v>
      </c>
      <c r="D39" s="21">
        <f t="shared" si="2"/>
        <v>150</v>
      </c>
      <c r="E39" s="21"/>
      <c r="F39" s="21">
        <f>C39</f>
        <v>150</v>
      </c>
    </row>
    <row r="40" spans="1:6" ht="12.75">
      <c r="A40" s="20" t="s">
        <v>93</v>
      </c>
      <c r="B40" s="22" t="s">
        <v>50</v>
      </c>
      <c r="C40" s="21">
        <v>250</v>
      </c>
      <c r="D40" s="21">
        <f t="shared" si="2"/>
        <v>250</v>
      </c>
      <c r="E40" s="21"/>
      <c r="F40" s="21">
        <f>C40</f>
        <v>250</v>
      </c>
    </row>
    <row r="41" spans="1:6" ht="12.75">
      <c r="A41" s="20" t="s">
        <v>94</v>
      </c>
      <c r="B41" s="22"/>
      <c r="C41" s="21">
        <v>700</v>
      </c>
      <c r="D41" s="21"/>
      <c r="E41" s="21"/>
      <c r="F41" s="21"/>
    </row>
    <row r="42" spans="1:6" ht="12.75">
      <c r="A42" s="20" t="s">
        <v>95</v>
      </c>
      <c r="B42" s="19"/>
      <c r="C42" s="21">
        <v>320</v>
      </c>
      <c r="D42" s="21">
        <f>C42</f>
        <v>320</v>
      </c>
      <c r="E42" s="21"/>
      <c r="F42" s="21">
        <f aca="true" t="shared" si="3" ref="F42:F53">C42</f>
        <v>320</v>
      </c>
    </row>
    <row r="43" spans="1:6" ht="12.75">
      <c r="A43" s="20" t="s">
        <v>51</v>
      </c>
      <c r="B43" s="19"/>
      <c r="C43" s="21">
        <v>440</v>
      </c>
      <c r="D43" s="21"/>
      <c r="E43" s="21">
        <f>-C43</f>
        <v>-440</v>
      </c>
      <c r="F43" s="21">
        <f t="shared" si="3"/>
        <v>440</v>
      </c>
    </row>
    <row r="44" spans="1:6" ht="12.75">
      <c r="A44" s="20" t="s">
        <v>52</v>
      </c>
      <c r="B44" s="19"/>
      <c r="C44" s="21">
        <v>450</v>
      </c>
      <c r="D44" s="21">
        <f aca="true" t="shared" si="4" ref="D44:D53">C44</f>
        <v>450</v>
      </c>
      <c r="E44" s="21"/>
      <c r="F44" s="21">
        <f t="shared" si="3"/>
        <v>450</v>
      </c>
    </row>
    <row r="45" spans="1:6" ht="39.75" customHeight="1">
      <c r="A45" s="23" t="s">
        <v>96</v>
      </c>
      <c r="B45" s="22" t="s">
        <v>50</v>
      </c>
      <c r="C45" s="21">
        <v>1700</v>
      </c>
      <c r="D45" s="21">
        <f t="shared" si="4"/>
        <v>1700</v>
      </c>
      <c r="E45" s="21"/>
      <c r="F45" s="21">
        <f t="shared" si="3"/>
        <v>1700</v>
      </c>
    </row>
    <row r="46" spans="1:6" ht="13.5" customHeight="1">
      <c r="A46" s="23" t="s">
        <v>97</v>
      </c>
      <c r="B46" s="19"/>
      <c r="C46" s="21">
        <v>380</v>
      </c>
      <c r="D46" s="21">
        <f t="shared" si="4"/>
        <v>380</v>
      </c>
      <c r="E46" s="21"/>
      <c r="F46" s="21">
        <f t="shared" si="3"/>
        <v>380</v>
      </c>
    </row>
    <row r="47" spans="1:6" ht="13.5" customHeight="1">
      <c r="A47" s="23" t="s">
        <v>79</v>
      </c>
      <c r="B47" s="19"/>
      <c r="C47" s="21">
        <v>120</v>
      </c>
      <c r="D47" s="21">
        <f t="shared" si="4"/>
        <v>120</v>
      </c>
      <c r="E47" s="21"/>
      <c r="F47" s="21">
        <f t="shared" si="3"/>
        <v>120</v>
      </c>
    </row>
    <row r="48" spans="1:6" ht="13.5" customHeight="1">
      <c r="A48" s="23" t="s">
        <v>98</v>
      </c>
      <c r="B48" s="19"/>
      <c r="C48" s="21">
        <v>500</v>
      </c>
      <c r="D48" s="21">
        <f t="shared" si="4"/>
        <v>500</v>
      </c>
      <c r="E48" s="21"/>
      <c r="F48" s="21">
        <f t="shared" si="3"/>
        <v>500</v>
      </c>
    </row>
    <row r="49" spans="1:6" ht="13.5" customHeight="1">
      <c r="A49" s="23" t="s">
        <v>99</v>
      </c>
      <c r="B49" s="19"/>
      <c r="C49" s="21">
        <v>170</v>
      </c>
      <c r="D49" s="21">
        <f t="shared" si="4"/>
        <v>170</v>
      </c>
      <c r="E49" s="21"/>
      <c r="F49" s="21">
        <f t="shared" si="3"/>
        <v>170</v>
      </c>
    </row>
    <row r="50" spans="1:6" ht="13.5" customHeight="1">
      <c r="A50" s="23" t="s">
        <v>100</v>
      </c>
      <c r="B50" s="19"/>
      <c r="C50" s="21">
        <v>700</v>
      </c>
      <c r="D50" s="21">
        <f t="shared" si="4"/>
        <v>700</v>
      </c>
      <c r="E50" s="21"/>
      <c r="F50" s="21">
        <f t="shared" si="3"/>
        <v>700</v>
      </c>
    </row>
    <row r="51" spans="1:6" ht="13.5" customHeight="1">
      <c r="A51" s="23" t="s">
        <v>101</v>
      </c>
      <c r="B51" s="19"/>
      <c r="C51" s="21">
        <v>90</v>
      </c>
      <c r="D51" s="21">
        <f t="shared" si="4"/>
        <v>90</v>
      </c>
      <c r="E51" s="21"/>
      <c r="F51" s="21">
        <f t="shared" si="3"/>
        <v>90</v>
      </c>
    </row>
    <row r="52" spans="1:6" ht="13.5" customHeight="1">
      <c r="A52" s="23" t="s">
        <v>102</v>
      </c>
      <c r="B52" s="19"/>
      <c r="C52" s="21">
        <v>110</v>
      </c>
      <c r="D52" s="21">
        <f t="shared" si="4"/>
        <v>110</v>
      </c>
      <c r="E52" s="21"/>
      <c r="F52" s="21">
        <f t="shared" si="3"/>
        <v>110</v>
      </c>
    </row>
    <row r="53" spans="1:6" ht="13.5" customHeight="1">
      <c r="A53" s="23" t="s">
        <v>103</v>
      </c>
      <c r="B53" s="19"/>
      <c r="C53" s="21">
        <v>50</v>
      </c>
      <c r="D53" s="21">
        <f t="shared" si="4"/>
        <v>50</v>
      </c>
      <c r="E53" s="21"/>
      <c r="F53" s="21">
        <f t="shared" si="3"/>
        <v>50</v>
      </c>
    </row>
    <row r="54" spans="1:6" ht="13.5" customHeight="1">
      <c r="A54" s="23" t="s">
        <v>104</v>
      </c>
      <c r="B54" s="19"/>
      <c r="C54" s="21">
        <v>240</v>
      </c>
      <c r="D54" s="21"/>
      <c r="E54" s="21">
        <f>-C54</f>
        <v>-240</v>
      </c>
      <c r="F54" s="19"/>
    </row>
    <row r="55" spans="1:6" ht="14.25">
      <c r="A55" s="25" t="s">
        <v>105</v>
      </c>
      <c r="B55" s="18"/>
      <c r="C55" s="26"/>
      <c r="D55" s="26">
        <f>SUM(D3:D54)</f>
        <v>18440</v>
      </c>
      <c r="E55" s="26">
        <f>SUM(E5:E54)</f>
        <v>-1210</v>
      </c>
      <c r="F55" s="26">
        <f>SUM(F3:F54)</f>
        <v>15770</v>
      </c>
    </row>
    <row r="56" spans="1:6" ht="14.25">
      <c r="A56" s="27"/>
      <c r="B56" s="19"/>
      <c r="C56" s="21"/>
      <c r="D56" s="21"/>
      <c r="E56" s="28">
        <f>E55/(D55-E55)</f>
        <v>-0.06157760814249364</v>
      </c>
      <c r="F56" s="21"/>
    </row>
    <row r="57" spans="1:6" ht="14.25">
      <c r="A57" s="27" t="s">
        <v>106</v>
      </c>
      <c r="B57" s="19"/>
      <c r="C57" s="21"/>
      <c r="D57" s="21">
        <f>SUM(D3:D26)</f>
        <v>9160</v>
      </c>
      <c r="E57" s="21"/>
      <c r="F57" s="21">
        <f>SUM(F3:F26)</f>
        <v>9560</v>
      </c>
    </row>
    <row r="58" spans="1:6" ht="14.25">
      <c r="A58" s="29" t="s">
        <v>107</v>
      </c>
      <c r="B58" s="30"/>
      <c r="C58" s="31"/>
      <c r="D58" s="31">
        <f>SUM(D28:D54)</f>
        <v>9280</v>
      </c>
      <c r="E58" s="31"/>
      <c r="F58" s="31">
        <f>SUM(F28:F54)</f>
        <v>6210</v>
      </c>
    </row>
    <row r="59" ht="14.25">
      <c r="A59" s="2"/>
    </row>
    <row r="60" ht="14.25">
      <c r="A60" s="2"/>
    </row>
    <row r="62" ht="14.25">
      <c r="A62" s="2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3" r:id="rId1"/>
  <headerFooter alignWithMargins="0">
    <oddHeader>&amp;L荷物重量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ITHO</dc:creator>
  <cp:keywords/>
  <dc:description/>
  <cp:lastModifiedBy> </cp:lastModifiedBy>
  <cp:lastPrinted>2009-05-06T00:41:03Z</cp:lastPrinted>
  <dcterms:created xsi:type="dcterms:W3CDTF">2008-08-18T13:53:41Z</dcterms:created>
  <dcterms:modified xsi:type="dcterms:W3CDTF">2009-05-06T04:40:00Z</dcterms:modified>
  <cp:category/>
  <cp:version/>
  <cp:contentType/>
  <cp:contentStatus/>
</cp:coreProperties>
</file>